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0380" windowHeight="6795" tabRatio="602" activeTab="0"/>
  </bookViews>
  <sheets>
    <sheet name="wydatki na 2005" sheetId="1" r:id="rId1"/>
  </sheets>
  <definedNames>
    <definedName name="_xlnm.Print_Area" localSheetId="0">'wydatki na 2005'!$B$2:$L$83</definedName>
  </definedNames>
  <calcPr fullCalcOnLoad="1"/>
</workbook>
</file>

<file path=xl/sharedStrings.xml><?xml version="1.0" encoding="utf-8"?>
<sst xmlns="http://schemas.openxmlformats.org/spreadsheetml/2006/main" count="98" uniqueCount="90">
  <si>
    <t>Lp.</t>
  </si>
  <si>
    <t>w zł</t>
  </si>
  <si>
    <t>Załącznik Nr 2</t>
  </si>
  <si>
    <t>Nazwa działu i rozdziału</t>
  </si>
  <si>
    <t>Symbol</t>
  </si>
  <si>
    <t>Dział</t>
  </si>
  <si>
    <t>Rozdział</t>
  </si>
  <si>
    <t>Wydatki</t>
  </si>
  <si>
    <t>ogółem (6+11)</t>
  </si>
  <si>
    <t>bieżące</t>
  </si>
  <si>
    <t>razem</t>
  </si>
  <si>
    <t>w tym:</t>
  </si>
  <si>
    <t>wynagrodzenia i pochodne</t>
  </si>
  <si>
    <t>dotacje</t>
  </si>
  <si>
    <t>obsługa długu</t>
  </si>
  <si>
    <t>z tyt. poręczeń i gwarancji</t>
  </si>
  <si>
    <t>majątkowe</t>
  </si>
  <si>
    <t>I</t>
  </si>
  <si>
    <t>Wydatki na zadania własne</t>
  </si>
  <si>
    <t>II</t>
  </si>
  <si>
    <t>III</t>
  </si>
  <si>
    <t>010</t>
  </si>
  <si>
    <t>Izby rolnicze</t>
  </si>
  <si>
    <t>01030</t>
  </si>
  <si>
    <t>1. Rolnictwo i łowiectwo</t>
  </si>
  <si>
    <t>Ochotnicze straże pożarne</t>
  </si>
  <si>
    <t>Dodatki mieszkaniowe</t>
  </si>
  <si>
    <t>Ośrodki pomocy społecznej</t>
  </si>
  <si>
    <t>Usługi opiekuńcze i specjalistyczne usługi opiekuńcze</t>
  </si>
  <si>
    <t>Szkoły podstawowe</t>
  </si>
  <si>
    <t>Gimnazja</t>
  </si>
  <si>
    <t>Utrzymanie zieleni w miastach i gminach</t>
  </si>
  <si>
    <t>Przeciwdziałanie alkoholizmowi</t>
  </si>
  <si>
    <t>Przedszkola</t>
  </si>
  <si>
    <t>2. Transport i łączność</t>
  </si>
  <si>
    <t>Drogi publiczne gminne</t>
  </si>
  <si>
    <t>01010</t>
  </si>
  <si>
    <t>Wydatki na zadania wykonywane na podstawie porozumień z organami administracji rządowej</t>
  </si>
  <si>
    <t>Gospodarka gruntami i nieruchomościami</t>
  </si>
  <si>
    <t>Urzędy gmin</t>
  </si>
  <si>
    <t>Rezerwy ogólne i celowe</t>
  </si>
  <si>
    <t>Świetlice szkolne</t>
  </si>
  <si>
    <t>Oświetlenie ulic, placów i dróg</t>
  </si>
  <si>
    <t>3. Pomoc społeczna</t>
  </si>
  <si>
    <t>Biblioteki</t>
  </si>
  <si>
    <t>Obsługa papierów wartościowych, kredytów i pożyczek jednostek samorządu terytorialnego</t>
  </si>
  <si>
    <t>Ogółem wydatki budżetu</t>
  </si>
  <si>
    <t>Pozostała działalność</t>
  </si>
  <si>
    <t>01095</t>
  </si>
  <si>
    <t>1.Administracja publiczna</t>
  </si>
  <si>
    <t>Urzędy wojewódzkie</t>
  </si>
  <si>
    <t>3. Turystyka</t>
  </si>
  <si>
    <t>Zadania  w zakresie upowszeniania turystyki</t>
  </si>
  <si>
    <t>Rady Gminy Nowa Słupia</t>
  </si>
  <si>
    <t>z dnia 30 marca 2005 r.</t>
  </si>
  <si>
    <t>Wydatki budżetu na rok 2005</t>
  </si>
  <si>
    <t>Wydatki na zadania z zakresu administracji rządowej i innych zadań zleconych ustawami</t>
  </si>
  <si>
    <t>Dokształcanie i doskonalenie nauczycieli</t>
  </si>
  <si>
    <t>Lecznictwo ambulatoryjne</t>
  </si>
  <si>
    <t>1. Pomoc społeczna</t>
  </si>
  <si>
    <t>Zadania w zakresie kultury fizycznej i sportu</t>
  </si>
  <si>
    <t>Zasiłki i pomoc w naturze oraz składki na ubezpieczenia społeczne</t>
  </si>
  <si>
    <t>Infrastruktura wodociągowa i sanitacyjna wsi</t>
  </si>
  <si>
    <t>Świadczenia rodzinne oraz składki na ubezpieczenia emerytalne i rentowe z ubezpieczenia społecznego</t>
  </si>
  <si>
    <t>Składki na ubezpieczenie zdrowotne opłacane za osoby pobierające niektóre świadczenia z pomocy społecznej   oraz niektóre świadczenia rodzinne</t>
  </si>
  <si>
    <r>
      <t>Domy pomocy społecznej</t>
    </r>
    <r>
      <rPr>
        <sz val="12"/>
        <rFont val="Times New Roman"/>
        <family val="1"/>
      </rPr>
      <t xml:space="preserve"> </t>
    </r>
  </si>
  <si>
    <t xml:space="preserve">Pozostała działalność </t>
  </si>
  <si>
    <t xml:space="preserve">Drogi publiczne powiatowe </t>
  </si>
  <si>
    <t xml:space="preserve">Rady gmin </t>
  </si>
  <si>
    <t>2.Urzędy naczelnych organów władzy państw., kontroli i ochrony prawa oraz sądownictwa</t>
  </si>
  <si>
    <t>Różne jednostki obsługi gospodarki mieszkaniowej</t>
  </si>
  <si>
    <t>Usuwanie skutków klęsk żywiołowych</t>
  </si>
  <si>
    <t>do uchwały Nr II / 17 / 05</t>
  </si>
  <si>
    <t xml:space="preserve">Urzędy naczelnych organów władzy pasństwowej, kontroli i ochrony prawa </t>
  </si>
  <si>
    <t>4. Gospodarka mieszkaniowa</t>
  </si>
  <si>
    <t>5. Administracja publiczna</t>
  </si>
  <si>
    <t>6. Bezpieczeństwo publiczne i ochrona p.poż</t>
  </si>
  <si>
    <t>7. Obsługa długu publicznego</t>
  </si>
  <si>
    <t>8. Różne rozliczenia</t>
  </si>
  <si>
    <t>9. Oświata i wychowanie</t>
  </si>
  <si>
    <t>10. Ochrona zdrowia</t>
  </si>
  <si>
    <t>11. Pomoc społeczna</t>
  </si>
  <si>
    <t>12. Edukacyjna opieka wychowawcza</t>
  </si>
  <si>
    <t>13. Gospodarka komunalna i ochrona środowiska</t>
  </si>
  <si>
    <t>14. Kultura i ochrona dziedzictwa narodowego</t>
  </si>
  <si>
    <t>15. Kultura fizyczna i sport</t>
  </si>
  <si>
    <t>Dowożenie uczniów do szkół</t>
  </si>
  <si>
    <t>Zespoły obsługi ekonomiczno-administracyjnej szkół</t>
  </si>
  <si>
    <t>Oczyszczanie miast i wsi</t>
  </si>
  <si>
    <t>Domy i ośrodki kultury, świetlice i kluby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</si>
</sst>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"/>
    <numFmt numFmtId="168" formatCode="#,##0.000"/>
    <numFmt numFmtId="169" formatCode="#,##0.0000"/>
    <numFmt numFmtId="170" formatCode="#,##0.00000"/>
  </numFmts>
  <fonts count="17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 CE"/>
      <family val="1"/>
    </font>
    <font>
      <b/>
      <sz val="11"/>
      <name val="Times New Roman CE"/>
      <family val="1"/>
    </font>
    <font>
      <i/>
      <sz val="12"/>
      <name val="Times New Roman"/>
      <family val="1"/>
    </font>
    <font>
      <b/>
      <sz val="14"/>
      <name val="Times New Roman CE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 wrapText="1"/>
    </xf>
    <xf numFmtId="0" fontId="11" fillId="0" borderId="0" xfId="0" applyFon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2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 quotePrefix="1">
      <alignment horizontal="center" vertical="center" wrapText="1"/>
    </xf>
    <xf numFmtId="3" fontId="15" fillId="0" borderId="1" xfId="0" applyNumberFormat="1" applyFont="1" applyBorder="1" applyAlignment="1">
      <alignment vertical="center" wrapText="1"/>
    </xf>
    <xf numFmtId="0" fontId="10" fillId="0" borderId="0" xfId="0" applyFont="1" applyAlignment="1">
      <alignment/>
    </xf>
    <xf numFmtId="0" fontId="10" fillId="0" borderId="1" xfId="0" applyFont="1" applyBorder="1" applyAlignment="1" quotePrefix="1">
      <alignment horizontal="center" vertical="center" wrapText="1"/>
    </xf>
    <xf numFmtId="0" fontId="8" fillId="0" borderId="1" xfId="0" applyFont="1" applyBorder="1" applyAlignment="1" quotePrefix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 quotePrefix="1">
      <alignment horizontal="center" vertical="center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5" fillId="0" borderId="0" xfId="0" applyFont="1" applyAlignment="1">
      <alignment/>
    </xf>
    <xf numFmtId="0" fontId="12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2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3" fontId="8" fillId="0" borderId="1" xfId="0" applyNumberFormat="1" applyFont="1" applyBorder="1" applyAlignment="1">
      <alignment vertical="center" wrapText="1"/>
    </xf>
    <xf numFmtId="0" fontId="9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24"/>
  <sheetViews>
    <sheetView tabSelected="1" zoomScale="67" zoomScaleNormal="67" zoomScaleSheetLayoutView="75" workbookViewId="0" topLeftCell="A37">
      <pane ySplit="9675" topLeftCell="BM1" activePane="topLeft" state="split"/>
      <selection pane="topLeft" activeCell="F65" sqref="F65"/>
      <selection pane="bottomLeft" activeCell="A1" sqref="A1"/>
    </sheetView>
  </sheetViews>
  <sheetFormatPr defaultColWidth="9.00390625" defaultRowHeight="12.75"/>
  <cols>
    <col min="1" max="1" width="3.00390625" style="1" customWidth="1"/>
    <col min="2" max="2" width="6.00390625" style="10" customWidth="1"/>
    <col min="3" max="3" width="55.75390625" style="1" customWidth="1"/>
    <col min="4" max="4" width="14.25390625" style="11" customWidth="1"/>
    <col min="5" max="5" width="16.625" style="11" customWidth="1"/>
    <col min="6" max="6" width="21.375" style="1" customWidth="1"/>
    <col min="7" max="7" width="19.875" style="1" customWidth="1"/>
    <col min="8" max="8" width="19.00390625" style="1" customWidth="1"/>
    <col min="9" max="9" width="13.75390625" style="1" customWidth="1"/>
    <col min="10" max="10" width="12.25390625" style="1" customWidth="1"/>
    <col min="11" max="11" width="13.375" style="1" customWidth="1"/>
    <col min="12" max="12" width="19.625" style="1" customWidth="1"/>
    <col min="13" max="16384" width="9.125" style="1" customWidth="1"/>
  </cols>
  <sheetData>
    <row r="1" ht="21" customHeight="1"/>
    <row r="2" spans="10:12" ht="18" customHeight="1">
      <c r="J2" s="4" t="s">
        <v>2</v>
      </c>
      <c r="K2" s="4"/>
      <c r="L2" s="4"/>
    </row>
    <row r="3" spans="3:12" ht="15.75">
      <c r="C3" s="5"/>
      <c r="J3" s="4" t="s">
        <v>72</v>
      </c>
      <c r="K3" s="4"/>
      <c r="L3" s="4"/>
    </row>
    <row r="4" spans="2:12" ht="15.75">
      <c r="B4" s="9"/>
      <c r="C4" s="5"/>
      <c r="D4" s="7"/>
      <c r="E4" s="9"/>
      <c r="F4" s="6"/>
      <c r="G4" s="6"/>
      <c r="H4" s="6"/>
      <c r="I4" s="5"/>
      <c r="J4" s="4" t="s">
        <v>53</v>
      </c>
      <c r="K4" s="4"/>
      <c r="L4" s="4"/>
    </row>
    <row r="5" spans="2:12" ht="15.75">
      <c r="B5" s="9"/>
      <c r="C5" s="5"/>
      <c r="D5" s="7"/>
      <c r="E5" s="7"/>
      <c r="F5" s="5"/>
      <c r="G5" s="5"/>
      <c r="H5" s="5"/>
      <c r="I5" s="5"/>
      <c r="J5" s="4" t="s">
        <v>54</v>
      </c>
      <c r="K5" s="4"/>
      <c r="L5" s="4"/>
    </row>
    <row r="6" spans="2:12" ht="14.25" customHeight="1">
      <c r="B6" s="9"/>
      <c r="C6" s="5"/>
      <c r="D6" s="7"/>
      <c r="E6" s="7"/>
      <c r="F6" s="5"/>
      <c r="G6" s="5"/>
      <c r="H6" s="5"/>
      <c r="I6" s="5"/>
      <c r="J6" s="5"/>
      <c r="K6" s="5"/>
      <c r="L6" s="5"/>
    </row>
    <row r="7" spans="2:12" ht="15.75" customHeight="1">
      <c r="B7" s="56" t="s">
        <v>55</v>
      </c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2:12" ht="15.75">
      <c r="B8" s="9"/>
      <c r="C8" s="5"/>
      <c r="D8" s="7"/>
      <c r="E8" s="7"/>
      <c r="F8" s="5"/>
      <c r="G8" s="5"/>
      <c r="H8" s="5"/>
      <c r="I8" s="5"/>
      <c r="J8" s="5"/>
      <c r="K8" s="5"/>
      <c r="L8" s="8" t="s">
        <v>1</v>
      </c>
    </row>
    <row r="9" spans="2:12" s="2" customFormat="1" ht="14.25">
      <c r="B9" s="58" t="s">
        <v>0</v>
      </c>
      <c r="C9" s="59" t="s">
        <v>3</v>
      </c>
      <c r="D9" s="60" t="s">
        <v>4</v>
      </c>
      <c r="E9" s="60"/>
      <c r="F9" s="60" t="s">
        <v>7</v>
      </c>
      <c r="G9" s="60"/>
      <c r="H9" s="60"/>
      <c r="I9" s="60"/>
      <c r="J9" s="60"/>
      <c r="K9" s="60"/>
      <c r="L9" s="60"/>
    </row>
    <row r="10" spans="2:12" s="2" customFormat="1" ht="14.25">
      <c r="B10" s="58"/>
      <c r="C10" s="59"/>
      <c r="D10" s="60" t="s">
        <v>5</v>
      </c>
      <c r="E10" s="60" t="s">
        <v>6</v>
      </c>
      <c r="F10" s="58" t="s">
        <v>8</v>
      </c>
      <c r="G10" s="60" t="s">
        <v>9</v>
      </c>
      <c r="H10" s="60"/>
      <c r="I10" s="60"/>
      <c r="J10" s="60"/>
      <c r="K10" s="60"/>
      <c r="L10" s="58" t="s">
        <v>16</v>
      </c>
    </row>
    <row r="11" spans="2:12" s="3" customFormat="1" ht="14.25">
      <c r="B11" s="58"/>
      <c r="C11" s="59"/>
      <c r="D11" s="60"/>
      <c r="E11" s="60"/>
      <c r="F11" s="58"/>
      <c r="G11" s="58" t="s">
        <v>10</v>
      </c>
      <c r="H11" s="58" t="s">
        <v>11</v>
      </c>
      <c r="I11" s="58"/>
      <c r="J11" s="58"/>
      <c r="K11" s="58"/>
      <c r="L11" s="58"/>
    </row>
    <row r="12" spans="2:12" s="18" customFormat="1" ht="42.75">
      <c r="B12" s="58"/>
      <c r="C12" s="59"/>
      <c r="D12" s="60"/>
      <c r="E12" s="60"/>
      <c r="F12" s="58"/>
      <c r="G12" s="58"/>
      <c r="H12" s="17" t="s">
        <v>12</v>
      </c>
      <c r="I12" s="17" t="s">
        <v>13</v>
      </c>
      <c r="J12" s="17" t="s">
        <v>14</v>
      </c>
      <c r="K12" s="17" t="s">
        <v>15</v>
      </c>
      <c r="L12" s="58"/>
    </row>
    <row r="13" spans="2:12" s="20" customFormat="1" ht="14.25">
      <c r="B13" s="19">
        <v>1</v>
      </c>
      <c r="C13" s="45">
        <v>2</v>
      </c>
      <c r="D13" s="19">
        <v>3</v>
      </c>
      <c r="E13" s="19">
        <v>4</v>
      </c>
      <c r="F13" s="19">
        <v>5</v>
      </c>
      <c r="G13" s="19">
        <v>6</v>
      </c>
      <c r="H13" s="19">
        <v>7</v>
      </c>
      <c r="I13" s="19">
        <v>8</v>
      </c>
      <c r="J13" s="19">
        <v>9</v>
      </c>
      <c r="K13" s="19">
        <v>10</v>
      </c>
      <c r="L13" s="19">
        <v>11</v>
      </c>
    </row>
    <row r="14" spans="2:12" s="16" customFormat="1" ht="15.75">
      <c r="B14" s="12" t="s">
        <v>17</v>
      </c>
      <c r="C14" s="46" t="s">
        <v>18</v>
      </c>
      <c r="D14" s="21"/>
      <c r="E14" s="21"/>
      <c r="F14" s="22">
        <f>F15+F19+F22+F24+F27+F31+F34+F36+F38+F46+F49+F56+F58+F62+F65</f>
        <v>17338299</v>
      </c>
      <c r="G14" s="22">
        <f>G15+G19+G22+G24+G27+G31+G34+G36+G38+G46+G49+G56+G58+G62+G65</f>
        <v>10876575</v>
      </c>
      <c r="H14" s="22">
        <f>H15+H19+H22+H24+H27+H31+H34+H36+H38+H46+H49+H56+H58+H62+H65</f>
        <v>7332954</v>
      </c>
      <c r="I14" s="22">
        <f>I15+I19+I22+I24+I27+I31+I34+I36+I38+I46+I49+I56+I58+I62+I65</f>
        <v>799000</v>
      </c>
      <c r="J14" s="22">
        <f>J15+J19+J22+J24+J27+J31+J34+J36+J38+J46+J49+J56+J58+J62+J65</f>
        <v>138700</v>
      </c>
      <c r="K14" s="22"/>
      <c r="L14" s="22">
        <f>L15+L19+L22+L24+L27+L31+L34+L36+L38+L46+L49+L56+L58+L62+L65</f>
        <v>6461724</v>
      </c>
    </row>
    <row r="15" spans="2:12" s="26" customFormat="1" ht="15.75">
      <c r="B15" s="23"/>
      <c r="C15" s="47" t="s">
        <v>24</v>
      </c>
      <c r="D15" s="24" t="s">
        <v>21</v>
      </c>
      <c r="E15" s="12"/>
      <c r="F15" s="25">
        <v>2723661</v>
      </c>
      <c r="G15" s="25">
        <v>9400</v>
      </c>
      <c r="H15" s="25"/>
      <c r="I15" s="25"/>
      <c r="J15" s="25"/>
      <c r="K15" s="25"/>
      <c r="L15" s="25">
        <f>F15-G15</f>
        <v>2714261</v>
      </c>
    </row>
    <row r="16" spans="2:12" s="26" customFormat="1" ht="15.75">
      <c r="B16" s="23"/>
      <c r="C16" s="48" t="s">
        <v>62</v>
      </c>
      <c r="D16" s="27"/>
      <c r="E16" s="28" t="s">
        <v>36</v>
      </c>
      <c r="F16" s="14">
        <v>2714261</v>
      </c>
      <c r="G16" s="14"/>
      <c r="H16" s="14"/>
      <c r="I16" s="14"/>
      <c r="J16" s="14"/>
      <c r="K16" s="14"/>
      <c r="L16" s="14">
        <f>F16</f>
        <v>2714261</v>
      </c>
    </row>
    <row r="17" spans="2:12" s="26" customFormat="1" ht="15.75">
      <c r="B17" s="23"/>
      <c r="C17" s="48" t="s">
        <v>22</v>
      </c>
      <c r="D17" s="29"/>
      <c r="E17" s="28" t="s">
        <v>23</v>
      </c>
      <c r="F17" s="14">
        <v>5400</v>
      </c>
      <c r="G17" s="14">
        <v>5400</v>
      </c>
      <c r="H17" s="14"/>
      <c r="I17" s="14"/>
      <c r="J17" s="14"/>
      <c r="K17" s="14"/>
      <c r="L17" s="14"/>
    </row>
    <row r="18" spans="2:12" s="26" customFormat="1" ht="15.75">
      <c r="B18" s="23"/>
      <c r="C18" s="48" t="s">
        <v>47</v>
      </c>
      <c r="D18" s="29"/>
      <c r="E18" s="28" t="s">
        <v>48</v>
      </c>
      <c r="F18" s="14">
        <v>4000</v>
      </c>
      <c r="G18" s="14">
        <v>4000</v>
      </c>
      <c r="H18" s="14"/>
      <c r="I18" s="14"/>
      <c r="J18" s="14"/>
      <c r="K18" s="14"/>
      <c r="L18" s="14"/>
    </row>
    <row r="19" spans="2:12" s="26" customFormat="1" ht="15.75">
      <c r="B19" s="23"/>
      <c r="C19" s="47" t="s">
        <v>34</v>
      </c>
      <c r="D19" s="23">
        <v>600</v>
      </c>
      <c r="E19" s="30"/>
      <c r="F19" s="25">
        <v>2516981</v>
      </c>
      <c r="G19" s="25">
        <f>G21</f>
        <v>262952</v>
      </c>
      <c r="H19" s="25">
        <v>51000</v>
      </c>
      <c r="I19" s="25"/>
      <c r="J19" s="25"/>
      <c r="K19" s="25"/>
      <c r="L19" s="25">
        <f>F19-G19</f>
        <v>2254029</v>
      </c>
    </row>
    <row r="20" spans="2:12" s="26" customFormat="1" ht="15.75">
      <c r="B20" s="23"/>
      <c r="C20" s="48" t="s">
        <v>67</v>
      </c>
      <c r="D20" s="23"/>
      <c r="E20" s="30">
        <v>60014</v>
      </c>
      <c r="F20" s="14">
        <v>150000</v>
      </c>
      <c r="G20" s="14"/>
      <c r="H20" s="14"/>
      <c r="I20" s="25"/>
      <c r="J20" s="25"/>
      <c r="K20" s="14"/>
      <c r="L20" s="14">
        <v>150000</v>
      </c>
    </row>
    <row r="21" spans="2:12" s="26" customFormat="1" ht="15.75">
      <c r="B21" s="23"/>
      <c r="C21" s="48" t="s">
        <v>35</v>
      </c>
      <c r="D21" s="29"/>
      <c r="E21" s="28">
        <v>60016</v>
      </c>
      <c r="F21" s="14">
        <v>2366981</v>
      </c>
      <c r="G21" s="14">
        <v>262952</v>
      </c>
      <c r="H21" s="14">
        <v>51000</v>
      </c>
      <c r="I21" s="14"/>
      <c r="J21" s="14"/>
      <c r="K21" s="14"/>
      <c r="L21" s="14">
        <v>2104029</v>
      </c>
    </row>
    <row r="22" spans="2:12" s="26" customFormat="1" ht="15.75">
      <c r="B22" s="23"/>
      <c r="C22" s="47" t="s">
        <v>51</v>
      </c>
      <c r="D22" s="23">
        <v>630</v>
      </c>
      <c r="E22" s="30"/>
      <c r="F22" s="25">
        <v>334700</v>
      </c>
      <c r="G22" s="25">
        <f>G23</f>
        <v>25000</v>
      </c>
      <c r="H22" s="25">
        <v>20700</v>
      </c>
      <c r="I22" s="25"/>
      <c r="J22" s="25"/>
      <c r="K22" s="25"/>
      <c r="L22" s="25">
        <f>F23-G23</f>
        <v>309700</v>
      </c>
    </row>
    <row r="23" spans="2:12" s="26" customFormat="1" ht="15.75">
      <c r="B23" s="23"/>
      <c r="C23" s="48" t="s">
        <v>52</v>
      </c>
      <c r="D23" s="29"/>
      <c r="E23" s="28">
        <v>63003</v>
      </c>
      <c r="F23" s="14">
        <v>334700</v>
      </c>
      <c r="G23" s="14">
        <v>25000</v>
      </c>
      <c r="H23" s="14">
        <v>20700</v>
      </c>
      <c r="I23" s="14"/>
      <c r="J23" s="14"/>
      <c r="K23" s="14"/>
      <c r="L23" s="14">
        <v>309700</v>
      </c>
    </row>
    <row r="24" spans="2:12" s="26" customFormat="1" ht="15.75">
      <c r="B24" s="23"/>
      <c r="C24" s="47" t="s">
        <v>74</v>
      </c>
      <c r="D24" s="23">
        <v>700</v>
      </c>
      <c r="E24" s="30"/>
      <c r="F24" s="25">
        <f>SUM(F25:F26)</f>
        <v>400000</v>
      </c>
      <c r="G24" s="25">
        <f>SUM(G25:G26)</f>
        <v>400000</v>
      </c>
      <c r="H24" s="25"/>
      <c r="I24" s="25">
        <f>I25</f>
        <v>300000</v>
      </c>
      <c r="J24" s="25"/>
      <c r="K24" s="25"/>
      <c r="L24" s="25"/>
    </row>
    <row r="25" spans="2:12" s="26" customFormat="1" ht="15.75">
      <c r="B25" s="23"/>
      <c r="C25" s="53" t="s">
        <v>70</v>
      </c>
      <c r="D25" s="29"/>
      <c r="E25" s="28">
        <v>70004</v>
      </c>
      <c r="F25" s="14">
        <v>300000</v>
      </c>
      <c r="G25" s="14">
        <v>300000</v>
      </c>
      <c r="H25" s="14"/>
      <c r="I25" s="14">
        <v>300000</v>
      </c>
      <c r="J25" s="14"/>
      <c r="K25" s="14"/>
      <c r="L25" s="14"/>
    </row>
    <row r="26" spans="2:12" s="26" customFormat="1" ht="15.75">
      <c r="B26" s="23"/>
      <c r="C26" s="48" t="s">
        <v>38</v>
      </c>
      <c r="D26" s="29"/>
      <c r="E26" s="28">
        <v>70005</v>
      </c>
      <c r="F26" s="14">
        <v>100000</v>
      </c>
      <c r="G26" s="14">
        <v>100000</v>
      </c>
      <c r="H26" s="14"/>
      <c r="I26" s="14"/>
      <c r="J26" s="14"/>
      <c r="K26" s="14"/>
      <c r="L26" s="14"/>
    </row>
    <row r="27" spans="2:12" s="26" customFormat="1" ht="15.75">
      <c r="B27" s="23"/>
      <c r="C27" s="47" t="s">
        <v>75</v>
      </c>
      <c r="D27" s="23">
        <v>750</v>
      </c>
      <c r="E27" s="30"/>
      <c r="F27" s="25">
        <f>SUM(F28:F30)</f>
        <v>1968770</v>
      </c>
      <c r="G27" s="25">
        <f>SUM(G28:G30)</f>
        <v>1948770</v>
      </c>
      <c r="H27" s="25">
        <f>SUM(H28:H30)</f>
        <v>1649840</v>
      </c>
      <c r="I27" s="25"/>
      <c r="J27" s="25"/>
      <c r="K27" s="25"/>
      <c r="L27" s="25">
        <f>L29</f>
        <v>20000</v>
      </c>
    </row>
    <row r="28" spans="2:12" s="26" customFormat="1" ht="15.75">
      <c r="B28" s="23"/>
      <c r="C28" s="48" t="s">
        <v>68</v>
      </c>
      <c r="D28" s="29"/>
      <c r="E28" s="28">
        <v>75022</v>
      </c>
      <c r="F28" s="14">
        <v>80000</v>
      </c>
      <c r="G28" s="14">
        <v>80000</v>
      </c>
      <c r="H28" s="14"/>
      <c r="I28" s="14"/>
      <c r="J28" s="14"/>
      <c r="K28" s="14"/>
      <c r="L28" s="14"/>
    </row>
    <row r="29" spans="2:12" s="26" customFormat="1" ht="15.75">
      <c r="B29" s="23"/>
      <c r="C29" s="48" t="s">
        <v>39</v>
      </c>
      <c r="D29" s="29"/>
      <c r="E29" s="28">
        <v>75023</v>
      </c>
      <c r="F29" s="14">
        <v>1828770</v>
      </c>
      <c r="G29" s="14">
        <v>1808770</v>
      </c>
      <c r="H29" s="14">
        <v>1609840</v>
      </c>
      <c r="I29" s="14"/>
      <c r="J29" s="14"/>
      <c r="K29" s="14"/>
      <c r="L29" s="14">
        <v>20000</v>
      </c>
    </row>
    <row r="30" spans="2:12" s="26" customFormat="1" ht="15.75">
      <c r="B30" s="23"/>
      <c r="C30" s="48" t="s">
        <v>47</v>
      </c>
      <c r="D30" s="29"/>
      <c r="E30" s="28">
        <v>75095</v>
      </c>
      <c r="F30" s="14">
        <v>60000</v>
      </c>
      <c r="G30" s="14">
        <v>60000</v>
      </c>
      <c r="H30" s="14">
        <v>40000</v>
      </c>
      <c r="I30" s="14"/>
      <c r="J30" s="14"/>
      <c r="K30" s="14"/>
      <c r="L30" s="14"/>
    </row>
    <row r="31" spans="2:12" s="26" customFormat="1" ht="15.75">
      <c r="B31" s="23"/>
      <c r="C31" s="47" t="s">
        <v>76</v>
      </c>
      <c r="D31" s="23">
        <v>754</v>
      </c>
      <c r="E31" s="12"/>
      <c r="F31" s="25">
        <f>F32+F33</f>
        <v>120000</v>
      </c>
      <c r="G31" s="25">
        <f>G32+G33</f>
        <v>120000</v>
      </c>
      <c r="H31" s="25">
        <f>H32</f>
        <v>14423</v>
      </c>
      <c r="I31" s="25"/>
      <c r="J31" s="25"/>
      <c r="K31" s="25"/>
      <c r="L31" s="25"/>
    </row>
    <row r="32" spans="2:12" s="26" customFormat="1" ht="15.75">
      <c r="B32" s="23"/>
      <c r="C32" s="48" t="s">
        <v>25</v>
      </c>
      <c r="D32" s="29"/>
      <c r="E32" s="13">
        <v>75412</v>
      </c>
      <c r="F32" s="14">
        <v>70000</v>
      </c>
      <c r="G32" s="14">
        <v>70000</v>
      </c>
      <c r="H32" s="14">
        <v>14423</v>
      </c>
      <c r="I32" s="14"/>
      <c r="J32" s="14"/>
      <c r="K32" s="14"/>
      <c r="L32" s="14"/>
    </row>
    <row r="33" spans="2:12" s="54" customFormat="1" ht="15.75">
      <c r="B33" s="12"/>
      <c r="C33" s="48" t="s">
        <v>71</v>
      </c>
      <c r="D33" s="13"/>
      <c r="E33" s="13">
        <v>75478</v>
      </c>
      <c r="F33" s="55">
        <v>50000</v>
      </c>
      <c r="G33" s="55">
        <v>50000</v>
      </c>
      <c r="H33" s="55"/>
      <c r="I33" s="55"/>
      <c r="J33" s="55"/>
      <c r="K33" s="55"/>
      <c r="L33" s="55"/>
    </row>
    <row r="34" spans="2:12" s="26" customFormat="1" ht="15.75">
      <c r="B34" s="23"/>
      <c r="C34" s="47" t="s">
        <v>77</v>
      </c>
      <c r="D34" s="23">
        <v>757</v>
      </c>
      <c r="E34" s="30"/>
      <c r="F34" s="25">
        <f>F35</f>
        <v>138700</v>
      </c>
      <c r="G34" s="25">
        <f>G35</f>
        <v>138700</v>
      </c>
      <c r="H34" s="25"/>
      <c r="I34" s="25"/>
      <c r="J34" s="25">
        <f>J35</f>
        <v>138700</v>
      </c>
      <c r="K34" s="25"/>
      <c r="L34" s="14"/>
    </row>
    <row r="35" spans="2:12" s="26" customFormat="1" ht="31.5">
      <c r="B35" s="23"/>
      <c r="C35" s="48" t="s">
        <v>45</v>
      </c>
      <c r="D35" s="29"/>
      <c r="E35" s="28">
        <v>75702</v>
      </c>
      <c r="F35" s="14">
        <v>138700</v>
      </c>
      <c r="G35" s="14">
        <v>138700</v>
      </c>
      <c r="H35" s="14"/>
      <c r="I35" s="14"/>
      <c r="J35" s="14">
        <v>138700</v>
      </c>
      <c r="K35" s="14"/>
      <c r="L35" s="14"/>
    </row>
    <row r="36" spans="2:12" s="26" customFormat="1" ht="15.75">
      <c r="B36" s="23"/>
      <c r="C36" s="47" t="s">
        <v>78</v>
      </c>
      <c r="D36" s="23">
        <v>758</v>
      </c>
      <c r="E36" s="30"/>
      <c r="F36" s="25">
        <f>F37</f>
        <v>117307</v>
      </c>
      <c r="G36" s="25">
        <f>G37</f>
        <v>117307</v>
      </c>
      <c r="H36" s="25"/>
      <c r="I36" s="14"/>
      <c r="J36" s="14"/>
      <c r="K36" s="14"/>
      <c r="L36" s="25"/>
    </row>
    <row r="37" spans="2:12" s="26" customFormat="1" ht="15.75">
      <c r="B37" s="23"/>
      <c r="C37" s="48" t="s">
        <v>40</v>
      </c>
      <c r="D37" s="29"/>
      <c r="E37" s="28">
        <v>75818</v>
      </c>
      <c r="F37" s="14">
        <v>117307</v>
      </c>
      <c r="G37" s="14">
        <v>117307</v>
      </c>
      <c r="H37" s="14"/>
      <c r="I37" s="14"/>
      <c r="J37" s="14"/>
      <c r="K37" s="14"/>
      <c r="L37" s="14"/>
    </row>
    <row r="38" spans="2:17" s="26" customFormat="1" ht="15.75">
      <c r="B38" s="23"/>
      <c r="C38" s="47" t="s">
        <v>79</v>
      </c>
      <c r="D38" s="23">
        <v>801</v>
      </c>
      <c r="E38" s="12"/>
      <c r="F38" s="25">
        <f>SUM(F39:F45)</f>
        <v>6969993</v>
      </c>
      <c r="G38" s="25">
        <f>SUM(G39:G45)</f>
        <v>6569993</v>
      </c>
      <c r="H38" s="25">
        <f>SUM(H39:H45)</f>
        <v>5336991</v>
      </c>
      <c r="I38" s="25">
        <f>SUM(I39:I45)</f>
        <v>306000</v>
      </c>
      <c r="J38" s="25"/>
      <c r="K38" s="25"/>
      <c r="L38" s="25">
        <f>F38-G38</f>
        <v>400000</v>
      </c>
      <c r="O38" s="31"/>
      <c r="P38" s="32"/>
      <c r="Q38" s="32"/>
    </row>
    <row r="39" spans="2:17" s="26" customFormat="1" ht="15.75">
      <c r="B39" s="23"/>
      <c r="C39" s="48" t="s">
        <v>29</v>
      </c>
      <c r="D39" s="29"/>
      <c r="E39" s="13">
        <v>80101</v>
      </c>
      <c r="F39" s="14">
        <v>4647238</v>
      </c>
      <c r="G39" s="14">
        <v>4247238</v>
      </c>
      <c r="H39" s="14">
        <v>3424085</v>
      </c>
      <c r="I39" s="14">
        <v>216000</v>
      </c>
      <c r="J39" s="14"/>
      <c r="K39" s="14"/>
      <c r="L39" s="14">
        <f>F39-G39</f>
        <v>400000</v>
      </c>
      <c r="O39" s="33"/>
      <c r="P39" s="32"/>
      <c r="Q39" s="32"/>
    </row>
    <row r="40" spans="2:17" s="26" customFormat="1" ht="15.75">
      <c r="B40" s="23"/>
      <c r="C40" s="48" t="s">
        <v>33</v>
      </c>
      <c r="D40" s="29"/>
      <c r="E40" s="13">
        <v>80104</v>
      </c>
      <c r="F40" s="14">
        <v>305000</v>
      </c>
      <c r="G40" s="14">
        <v>305000</v>
      </c>
      <c r="H40" s="14">
        <v>205000</v>
      </c>
      <c r="I40" s="14">
        <v>90000</v>
      </c>
      <c r="J40" s="14"/>
      <c r="K40" s="14"/>
      <c r="L40" s="14"/>
      <c r="O40" s="33"/>
      <c r="P40" s="32"/>
      <c r="Q40" s="32"/>
    </row>
    <row r="41" spans="2:17" s="26" customFormat="1" ht="15.75">
      <c r="B41" s="23"/>
      <c r="C41" s="48" t="s">
        <v>30</v>
      </c>
      <c r="D41" s="29"/>
      <c r="E41" s="13">
        <v>80110</v>
      </c>
      <c r="F41" s="14">
        <v>1640855</v>
      </c>
      <c r="G41" s="14">
        <v>1640855</v>
      </c>
      <c r="H41" s="14">
        <v>1498006</v>
      </c>
      <c r="I41" s="14"/>
      <c r="J41" s="14"/>
      <c r="K41" s="14"/>
      <c r="L41" s="14"/>
      <c r="O41" s="33"/>
      <c r="P41" s="32"/>
      <c r="Q41" s="32"/>
    </row>
    <row r="42" spans="2:17" s="26" customFormat="1" ht="15.75">
      <c r="B42" s="23"/>
      <c r="C42" s="48" t="s">
        <v>86</v>
      </c>
      <c r="D42" s="29"/>
      <c r="E42" s="13">
        <v>80113</v>
      </c>
      <c r="F42" s="14">
        <v>135700</v>
      </c>
      <c r="G42" s="14">
        <v>135700</v>
      </c>
      <c r="H42" s="14">
        <v>43700</v>
      </c>
      <c r="I42" s="14"/>
      <c r="J42" s="14"/>
      <c r="K42" s="14"/>
      <c r="L42" s="14"/>
      <c r="O42" s="33"/>
      <c r="P42" s="32"/>
      <c r="Q42" s="32"/>
    </row>
    <row r="43" spans="2:17" s="26" customFormat="1" ht="15.75">
      <c r="B43" s="23"/>
      <c r="C43" s="48" t="s">
        <v>87</v>
      </c>
      <c r="D43" s="29"/>
      <c r="E43" s="13">
        <v>80114</v>
      </c>
      <c r="F43" s="14">
        <v>181200</v>
      </c>
      <c r="G43" s="14">
        <v>181200</v>
      </c>
      <c r="H43" s="14">
        <v>166200</v>
      </c>
      <c r="I43" s="14"/>
      <c r="J43" s="14"/>
      <c r="K43" s="14"/>
      <c r="L43" s="14"/>
      <c r="O43" s="33"/>
      <c r="P43" s="32"/>
      <c r="Q43" s="32"/>
    </row>
    <row r="44" spans="2:17" s="26" customFormat="1" ht="15.75">
      <c r="B44" s="23"/>
      <c r="C44" s="48" t="s">
        <v>47</v>
      </c>
      <c r="D44" s="29"/>
      <c r="E44" s="13">
        <v>80195</v>
      </c>
      <c r="F44" s="14">
        <v>25000</v>
      </c>
      <c r="G44" s="14">
        <v>25000</v>
      </c>
      <c r="H44" s="14"/>
      <c r="I44" s="14"/>
      <c r="J44" s="14"/>
      <c r="K44" s="14"/>
      <c r="L44" s="14"/>
      <c r="O44" s="33"/>
      <c r="P44" s="32"/>
      <c r="Q44" s="32"/>
    </row>
    <row r="45" spans="2:17" s="26" customFormat="1" ht="15.75">
      <c r="B45" s="23"/>
      <c r="C45" s="50" t="s">
        <v>57</v>
      </c>
      <c r="D45" s="34"/>
      <c r="E45" s="35">
        <v>80146</v>
      </c>
      <c r="F45" s="36">
        <v>35000</v>
      </c>
      <c r="G45" s="14">
        <v>35000</v>
      </c>
      <c r="H45" s="14"/>
      <c r="I45" s="14"/>
      <c r="J45" s="14"/>
      <c r="K45" s="14"/>
      <c r="L45" s="14"/>
      <c r="O45" s="33"/>
      <c r="P45" s="32"/>
      <c r="Q45" s="32"/>
    </row>
    <row r="46" spans="2:17" s="26" customFormat="1" ht="15.75">
      <c r="B46" s="23"/>
      <c r="C46" s="52" t="s">
        <v>80</v>
      </c>
      <c r="D46" s="37">
        <v>851</v>
      </c>
      <c r="E46" s="21"/>
      <c r="F46" s="25">
        <f>SUM(F47:F48)</f>
        <v>617279</v>
      </c>
      <c r="G46" s="25">
        <f>G48</f>
        <v>117279</v>
      </c>
      <c r="H46" s="25"/>
      <c r="I46" s="25"/>
      <c r="J46" s="14"/>
      <c r="K46" s="14"/>
      <c r="L46" s="25">
        <f>F46-G46</f>
        <v>500000</v>
      </c>
      <c r="O46" s="33"/>
      <c r="P46" s="32"/>
      <c r="Q46" s="32"/>
    </row>
    <row r="47" spans="2:17" s="26" customFormat="1" ht="15.75">
      <c r="B47" s="23"/>
      <c r="C47" s="51" t="s">
        <v>58</v>
      </c>
      <c r="D47" s="34"/>
      <c r="E47" s="35">
        <v>85121</v>
      </c>
      <c r="F47" s="14">
        <v>500000</v>
      </c>
      <c r="G47" s="14"/>
      <c r="H47" s="14"/>
      <c r="I47" s="14"/>
      <c r="J47" s="14"/>
      <c r="K47" s="14"/>
      <c r="L47" s="14">
        <f>F47</f>
        <v>500000</v>
      </c>
      <c r="O47" s="33"/>
      <c r="P47" s="32"/>
      <c r="Q47" s="32"/>
    </row>
    <row r="48" spans="2:17" s="26" customFormat="1" ht="15.75">
      <c r="B48" s="23"/>
      <c r="C48" s="50" t="s">
        <v>32</v>
      </c>
      <c r="D48" s="34"/>
      <c r="E48" s="35">
        <v>85154</v>
      </c>
      <c r="F48" s="14">
        <v>117279</v>
      </c>
      <c r="G48" s="14">
        <v>117279</v>
      </c>
      <c r="H48" s="14"/>
      <c r="I48" s="14"/>
      <c r="J48" s="14"/>
      <c r="K48" s="14"/>
      <c r="L48" s="14"/>
      <c r="O48" s="33"/>
      <c r="P48" s="32"/>
      <c r="Q48" s="32"/>
    </row>
    <row r="49" spans="2:12" s="26" customFormat="1" ht="15.75">
      <c r="B49" s="23"/>
      <c r="C49" s="47" t="s">
        <v>81</v>
      </c>
      <c r="D49" s="23">
        <v>852</v>
      </c>
      <c r="E49" s="12"/>
      <c r="F49" s="25">
        <f>SUM(F50:F55)</f>
        <v>474660</v>
      </c>
      <c r="G49" s="25">
        <f>SUM(G50:G55)</f>
        <v>474660</v>
      </c>
      <c r="H49" s="25"/>
      <c r="I49" s="25"/>
      <c r="J49" s="25"/>
      <c r="K49" s="14"/>
      <c r="L49" s="14"/>
    </row>
    <row r="50" spans="2:12" s="26" customFormat="1" ht="15.75">
      <c r="B50" s="23"/>
      <c r="C50" s="48" t="s">
        <v>65</v>
      </c>
      <c r="D50" s="29"/>
      <c r="E50" s="13">
        <v>85202</v>
      </c>
      <c r="F50" s="14">
        <v>30000</v>
      </c>
      <c r="G50" s="14">
        <v>30000</v>
      </c>
      <c r="H50" s="14"/>
      <c r="I50" s="14"/>
      <c r="J50" s="14"/>
      <c r="K50" s="14"/>
      <c r="L50" s="14"/>
    </row>
    <row r="51" spans="2:12" s="26" customFormat="1" ht="31.5">
      <c r="B51" s="23"/>
      <c r="C51" s="48" t="s">
        <v>61</v>
      </c>
      <c r="D51" s="29"/>
      <c r="E51" s="13">
        <v>85214</v>
      </c>
      <c r="F51" s="14">
        <v>100000</v>
      </c>
      <c r="G51" s="14">
        <v>100000</v>
      </c>
      <c r="H51" s="14"/>
      <c r="I51" s="14"/>
      <c r="J51" s="14"/>
      <c r="K51" s="14"/>
      <c r="L51" s="14"/>
    </row>
    <row r="52" spans="2:12" s="26" customFormat="1" ht="15.75">
      <c r="B52" s="23"/>
      <c r="C52" s="48" t="s">
        <v>26</v>
      </c>
      <c r="D52" s="29"/>
      <c r="E52" s="13">
        <v>85215</v>
      </c>
      <c r="F52" s="14">
        <v>180000</v>
      </c>
      <c r="G52" s="14">
        <v>180000</v>
      </c>
      <c r="H52" s="14"/>
      <c r="I52" s="14"/>
      <c r="J52" s="14"/>
      <c r="K52" s="14"/>
      <c r="L52" s="14"/>
    </row>
    <row r="53" spans="2:12" s="26" customFormat="1" ht="15.75">
      <c r="B53" s="23"/>
      <c r="C53" s="48" t="s">
        <v>27</v>
      </c>
      <c r="D53" s="29"/>
      <c r="E53" s="13">
        <v>85219</v>
      </c>
      <c r="F53" s="14">
        <v>65860</v>
      </c>
      <c r="G53" s="14">
        <v>65860</v>
      </c>
      <c r="H53" s="14"/>
      <c r="I53" s="14"/>
      <c r="J53" s="14"/>
      <c r="K53" s="14"/>
      <c r="L53" s="14"/>
    </row>
    <row r="54" spans="2:12" s="26" customFormat="1" ht="15.75">
      <c r="B54" s="23"/>
      <c r="C54" s="48" t="s">
        <v>28</v>
      </c>
      <c r="D54" s="29"/>
      <c r="E54" s="13">
        <v>85228</v>
      </c>
      <c r="F54" s="14">
        <v>61800</v>
      </c>
      <c r="G54" s="14">
        <v>61800</v>
      </c>
      <c r="H54" s="14"/>
      <c r="I54" s="14"/>
      <c r="J54" s="14"/>
      <c r="K54" s="14"/>
      <c r="L54" s="14"/>
    </row>
    <row r="55" spans="2:12" s="26" customFormat="1" ht="15.75">
      <c r="B55" s="23"/>
      <c r="C55" s="50" t="s">
        <v>47</v>
      </c>
      <c r="D55" s="34"/>
      <c r="E55" s="35">
        <v>85295</v>
      </c>
      <c r="F55" s="36">
        <v>37000</v>
      </c>
      <c r="G55" s="36">
        <v>37000</v>
      </c>
      <c r="H55" s="14"/>
      <c r="I55" s="14"/>
      <c r="J55" s="14"/>
      <c r="K55" s="14"/>
      <c r="L55" s="14"/>
    </row>
    <row r="56" spans="2:12" s="26" customFormat="1" ht="15.75">
      <c r="B56" s="23"/>
      <c r="C56" s="47" t="s">
        <v>82</v>
      </c>
      <c r="D56" s="23">
        <v>854</v>
      </c>
      <c r="E56" s="12"/>
      <c r="F56" s="25">
        <f>F57</f>
        <v>270000</v>
      </c>
      <c r="G56" s="25">
        <f>G57</f>
        <v>270000</v>
      </c>
      <c r="H56" s="25">
        <f>H57</f>
        <v>260000</v>
      </c>
      <c r="I56" s="25"/>
      <c r="J56" s="14"/>
      <c r="K56" s="14"/>
      <c r="L56" s="14"/>
    </row>
    <row r="57" spans="2:12" s="26" customFormat="1" ht="15.75">
      <c r="B57" s="23"/>
      <c r="C57" s="48" t="s">
        <v>41</v>
      </c>
      <c r="D57" s="29"/>
      <c r="E57" s="13">
        <v>85401</v>
      </c>
      <c r="F57" s="14">
        <v>270000</v>
      </c>
      <c r="G57" s="14">
        <v>270000</v>
      </c>
      <c r="H57" s="14">
        <v>260000</v>
      </c>
      <c r="I57" s="14"/>
      <c r="J57" s="14"/>
      <c r="K57" s="14"/>
      <c r="L57" s="14"/>
    </row>
    <row r="58" spans="2:12" s="26" customFormat="1" ht="15.75">
      <c r="B58" s="23"/>
      <c r="C58" s="47" t="s">
        <v>83</v>
      </c>
      <c r="D58" s="23">
        <v>900</v>
      </c>
      <c r="E58" s="12"/>
      <c r="F58" s="25">
        <f>SUM(F59:F61)</f>
        <v>275000</v>
      </c>
      <c r="G58" s="25">
        <f>SUM(G59:G61)</f>
        <v>225000</v>
      </c>
      <c r="H58" s="25"/>
      <c r="I58" s="25"/>
      <c r="J58" s="14"/>
      <c r="K58" s="14"/>
      <c r="L58" s="25">
        <f>L61</f>
        <v>50000</v>
      </c>
    </row>
    <row r="59" spans="2:12" s="26" customFormat="1" ht="15.75">
      <c r="B59" s="23"/>
      <c r="C59" s="48" t="s">
        <v>88</v>
      </c>
      <c r="D59" s="29"/>
      <c r="E59" s="13">
        <v>90003</v>
      </c>
      <c r="F59" s="14">
        <v>38000</v>
      </c>
      <c r="G59" s="14">
        <v>38000</v>
      </c>
      <c r="H59" s="14"/>
      <c r="I59" s="14"/>
      <c r="J59" s="14"/>
      <c r="K59" s="14"/>
      <c r="L59" s="14"/>
    </row>
    <row r="60" spans="2:12" s="26" customFormat="1" ht="15.75">
      <c r="B60" s="23"/>
      <c r="C60" s="48" t="s">
        <v>31</v>
      </c>
      <c r="D60" s="29"/>
      <c r="E60" s="13">
        <v>90004</v>
      </c>
      <c r="F60" s="14">
        <v>2000</v>
      </c>
      <c r="G60" s="14">
        <v>2000</v>
      </c>
      <c r="H60" s="14"/>
      <c r="I60" s="14"/>
      <c r="J60" s="14"/>
      <c r="K60" s="14"/>
      <c r="L60" s="14"/>
    </row>
    <row r="61" spans="2:12" s="26" customFormat="1" ht="15.75">
      <c r="B61" s="23"/>
      <c r="C61" s="48" t="s">
        <v>42</v>
      </c>
      <c r="D61" s="29"/>
      <c r="E61" s="13">
        <v>90015</v>
      </c>
      <c r="F61" s="14">
        <v>235000</v>
      </c>
      <c r="G61" s="14">
        <v>185000</v>
      </c>
      <c r="H61" s="14"/>
      <c r="I61" s="14"/>
      <c r="J61" s="14"/>
      <c r="K61" s="14"/>
      <c r="L61" s="14">
        <f>F61-G61</f>
        <v>50000</v>
      </c>
    </row>
    <row r="62" spans="2:12" s="26" customFormat="1" ht="15.75">
      <c r="B62" s="23"/>
      <c r="C62" s="47" t="s">
        <v>84</v>
      </c>
      <c r="D62" s="23">
        <v>921</v>
      </c>
      <c r="E62" s="12"/>
      <c r="F62" s="25">
        <f>SUM(F63:F64)</f>
        <v>200321</v>
      </c>
      <c r="G62" s="25">
        <f>SUM(G63:G64)</f>
        <v>161000</v>
      </c>
      <c r="H62" s="25"/>
      <c r="I62" s="25">
        <v>161000</v>
      </c>
      <c r="J62" s="25"/>
      <c r="K62" s="25"/>
      <c r="L62" s="25">
        <f>F62-G62</f>
        <v>39321</v>
      </c>
    </row>
    <row r="63" spans="2:12" s="26" customFormat="1" ht="15.75">
      <c r="B63" s="23"/>
      <c r="C63" s="48" t="s">
        <v>89</v>
      </c>
      <c r="D63" s="29"/>
      <c r="E63" s="13">
        <v>92109</v>
      </c>
      <c r="F63" s="14">
        <v>152821</v>
      </c>
      <c r="G63" s="14">
        <v>113500</v>
      </c>
      <c r="H63" s="14"/>
      <c r="I63" s="14">
        <v>113500</v>
      </c>
      <c r="J63" s="14"/>
      <c r="K63" s="14"/>
      <c r="L63" s="14">
        <f>F63-G63</f>
        <v>39321</v>
      </c>
    </row>
    <row r="64" spans="2:12" s="26" customFormat="1" ht="15.75">
      <c r="B64" s="23"/>
      <c r="C64" s="48" t="s">
        <v>44</v>
      </c>
      <c r="D64" s="29"/>
      <c r="E64" s="13">
        <v>92116</v>
      </c>
      <c r="F64" s="14">
        <v>47500</v>
      </c>
      <c r="G64" s="14">
        <v>47500</v>
      </c>
      <c r="H64" s="14"/>
      <c r="I64" s="14">
        <v>47500</v>
      </c>
      <c r="J64" s="14"/>
      <c r="K64" s="14"/>
      <c r="L64" s="14"/>
    </row>
    <row r="65" spans="2:12" s="26" customFormat="1" ht="15.75">
      <c r="B65" s="23"/>
      <c r="C65" s="47" t="s">
        <v>85</v>
      </c>
      <c r="D65" s="23">
        <v>926</v>
      </c>
      <c r="E65" s="12"/>
      <c r="F65" s="25">
        <f>SUM(F66:F67)</f>
        <v>210927</v>
      </c>
      <c r="G65" s="25">
        <f>SUM(G66:G67)</f>
        <v>36514</v>
      </c>
      <c r="H65" s="25"/>
      <c r="I65" s="25">
        <v>32000</v>
      </c>
      <c r="J65" s="25"/>
      <c r="K65" s="14"/>
      <c r="L65" s="25">
        <f>F65-G65</f>
        <v>174413</v>
      </c>
    </row>
    <row r="66" spans="2:12" s="26" customFormat="1" ht="15.75">
      <c r="B66" s="23"/>
      <c r="C66" s="48" t="s">
        <v>60</v>
      </c>
      <c r="D66" s="29"/>
      <c r="E66" s="13">
        <v>92605</v>
      </c>
      <c r="F66" s="14">
        <v>208927</v>
      </c>
      <c r="G66" s="14">
        <v>34514</v>
      </c>
      <c r="H66" s="14"/>
      <c r="I66" s="14">
        <v>30000</v>
      </c>
      <c r="J66" s="14"/>
      <c r="K66" s="14"/>
      <c r="L66" s="14">
        <f>F66-G66</f>
        <v>174413</v>
      </c>
    </row>
    <row r="67" spans="2:12" s="26" customFormat="1" ht="15.75">
      <c r="B67" s="23"/>
      <c r="C67" s="48" t="s">
        <v>66</v>
      </c>
      <c r="D67" s="29"/>
      <c r="E67" s="13">
        <v>92695</v>
      </c>
      <c r="F67" s="14">
        <v>2000</v>
      </c>
      <c r="G67" s="14">
        <v>2000</v>
      </c>
      <c r="H67" s="14"/>
      <c r="I67" s="14">
        <v>2000</v>
      </c>
      <c r="J67" s="14"/>
      <c r="K67" s="14"/>
      <c r="L67" s="14"/>
    </row>
    <row r="68" spans="2:12" s="16" customFormat="1" ht="31.5">
      <c r="B68" s="12" t="s">
        <v>19</v>
      </c>
      <c r="C68" s="46" t="s">
        <v>56</v>
      </c>
      <c r="D68" s="12"/>
      <c r="E68" s="12"/>
      <c r="F68" s="15">
        <f>F69+F71+F73</f>
        <v>2250283</v>
      </c>
      <c r="G68" s="15">
        <f>G69+G71+G73</f>
        <v>2250283</v>
      </c>
      <c r="H68" s="15">
        <f>H69+H71</f>
        <v>65153</v>
      </c>
      <c r="I68" s="15"/>
      <c r="J68" s="15"/>
      <c r="K68" s="15"/>
      <c r="L68" s="15"/>
    </row>
    <row r="69" spans="2:12" s="26" customFormat="1" ht="15.75">
      <c r="B69" s="23"/>
      <c r="C69" s="47" t="s">
        <v>49</v>
      </c>
      <c r="D69" s="23">
        <v>750</v>
      </c>
      <c r="E69" s="12"/>
      <c r="F69" s="25">
        <f>F70</f>
        <v>63560</v>
      </c>
      <c r="G69" s="25">
        <f>G70</f>
        <v>63560</v>
      </c>
      <c r="H69" s="25">
        <f>H70</f>
        <v>63560</v>
      </c>
      <c r="I69" s="25"/>
      <c r="J69" s="25"/>
      <c r="K69" s="25"/>
      <c r="L69" s="25"/>
    </row>
    <row r="70" spans="2:12" s="38" customFormat="1" ht="15.75">
      <c r="B70" s="23"/>
      <c r="C70" s="49" t="s">
        <v>50</v>
      </c>
      <c r="D70" s="29"/>
      <c r="E70" s="13">
        <v>75011</v>
      </c>
      <c r="F70" s="14">
        <v>63560</v>
      </c>
      <c r="G70" s="14">
        <v>63560</v>
      </c>
      <c r="H70" s="14">
        <v>63560</v>
      </c>
      <c r="I70" s="14"/>
      <c r="J70" s="14"/>
      <c r="K70" s="14"/>
      <c r="L70" s="14"/>
    </row>
    <row r="71" spans="2:12" s="38" customFormat="1" ht="31.5">
      <c r="B71" s="23"/>
      <c r="C71" s="47" t="s">
        <v>69</v>
      </c>
      <c r="D71" s="23">
        <v>751</v>
      </c>
      <c r="E71" s="12"/>
      <c r="F71" s="25">
        <f>F72</f>
        <v>1593</v>
      </c>
      <c r="G71" s="25">
        <f>G72</f>
        <v>1593</v>
      </c>
      <c r="H71" s="25">
        <f>H72</f>
        <v>1593</v>
      </c>
      <c r="I71" s="25"/>
      <c r="J71" s="25"/>
      <c r="K71" s="25"/>
      <c r="L71" s="14"/>
    </row>
    <row r="72" spans="2:12" s="26" customFormat="1" ht="31.5">
      <c r="B72" s="23"/>
      <c r="C72" s="48" t="s">
        <v>73</v>
      </c>
      <c r="D72" s="34"/>
      <c r="E72" s="13">
        <v>75101</v>
      </c>
      <c r="F72" s="14">
        <v>1593</v>
      </c>
      <c r="G72" s="14">
        <v>1593</v>
      </c>
      <c r="H72" s="14">
        <v>1593</v>
      </c>
      <c r="I72" s="14"/>
      <c r="J72" s="14"/>
      <c r="K72" s="14"/>
      <c r="L72" s="14"/>
    </row>
    <row r="73" spans="2:12" s="26" customFormat="1" ht="15.75">
      <c r="B73" s="23"/>
      <c r="C73" s="47" t="s">
        <v>43</v>
      </c>
      <c r="D73" s="23">
        <v>852</v>
      </c>
      <c r="E73" s="12"/>
      <c r="F73" s="25">
        <f>SUM(F74:F76)</f>
        <v>2185130</v>
      </c>
      <c r="G73" s="25">
        <f>SUM(G74:G76)</f>
        <v>2185130</v>
      </c>
      <c r="H73" s="25"/>
      <c r="I73" s="25"/>
      <c r="J73" s="25"/>
      <c r="K73" s="14"/>
      <c r="L73" s="14"/>
    </row>
    <row r="74" spans="2:12" s="26" customFormat="1" ht="31.5">
      <c r="B74" s="23"/>
      <c r="C74" s="48" t="s">
        <v>63</v>
      </c>
      <c r="D74" s="29"/>
      <c r="E74" s="13">
        <v>85212</v>
      </c>
      <c r="F74" s="14">
        <v>2130530</v>
      </c>
      <c r="G74" s="14">
        <v>2130530</v>
      </c>
      <c r="H74" s="14"/>
      <c r="I74" s="14"/>
      <c r="J74" s="14"/>
      <c r="K74" s="14"/>
      <c r="L74" s="14"/>
    </row>
    <row r="75" spans="2:12" s="26" customFormat="1" ht="47.25">
      <c r="B75" s="23"/>
      <c r="C75" s="48" t="s">
        <v>64</v>
      </c>
      <c r="D75" s="34"/>
      <c r="E75" s="35">
        <v>85213</v>
      </c>
      <c r="F75" s="14">
        <v>20100</v>
      </c>
      <c r="G75" s="14">
        <v>20100</v>
      </c>
      <c r="H75" s="14"/>
      <c r="I75" s="14"/>
      <c r="J75" s="14"/>
      <c r="K75" s="14"/>
      <c r="L75" s="14"/>
    </row>
    <row r="76" spans="2:12" s="26" customFormat="1" ht="31.5">
      <c r="B76" s="23"/>
      <c r="C76" s="48" t="s">
        <v>61</v>
      </c>
      <c r="D76" s="29"/>
      <c r="E76" s="13">
        <v>85214</v>
      </c>
      <c r="F76" s="14">
        <v>34500</v>
      </c>
      <c r="G76" s="14">
        <v>34500</v>
      </c>
      <c r="H76" s="14"/>
      <c r="I76" s="14"/>
      <c r="J76" s="14"/>
      <c r="K76" s="14"/>
      <c r="L76" s="14"/>
    </row>
    <row r="77" spans="2:12" s="16" customFormat="1" ht="31.5">
      <c r="B77" s="12" t="s">
        <v>20</v>
      </c>
      <c r="C77" s="46" t="s">
        <v>37</v>
      </c>
      <c r="D77" s="12"/>
      <c r="E77" s="12"/>
      <c r="F77" s="15">
        <f>F78</f>
        <v>356902</v>
      </c>
      <c r="G77" s="15">
        <f>G78</f>
        <v>356902</v>
      </c>
      <c r="H77" s="15">
        <f>H78</f>
        <v>140400</v>
      </c>
      <c r="I77" s="15"/>
      <c r="J77" s="15"/>
      <c r="K77" s="15"/>
      <c r="L77" s="15"/>
    </row>
    <row r="78" spans="2:12" s="16" customFormat="1" ht="15.75">
      <c r="B78" s="12"/>
      <c r="C78" s="47" t="s">
        <v>59</v>
      </c>
      <c r="D78" s="23">
        <v>852</v>
      </c>
      <c r="E78" s="12"/>
      <c r="F78" s="25">
        <f>SUM(F79:F82)</f>
        <v>356902</v>
      </c>
      <c r="G78" s="25">
        <f>SUM(G79:G82)</f>
        <v>356902</v>
      </c>
      <c r="H78" s="25">
        <f>SUM(H79:H82)</f>
        <v>140400</v>
      </c>
      <c r="I78" s="15"/>
      <c r="J78" s="15"/>
      <c r="K78" s="15"/>
      <c r="L78" s="15"/>
    </row>
    <row r="79" spans="2:12" s="16" customFormat="1" ht="31.5">
      <c r="B79" s="12"/>
      <c r="C79" s="48" t="s">
        <v>63</v>
      </c>
      <c r="D79" s="23"/>
      <c r="E79" s="13">
        <v>85212</v>
      </c>
      <c r="F79" s="14">
        <v>137170</v>
      </c>
      <c r="G79" s="14">
        <v>137170</v>
      </c>
      <c r="H79" s="15"/>
      <c r="I79" s="15"/>
      <c r="J79" s="15"/>
      <c r="K79" s="15"/>
      <c r="L79" s="15"/>
    </row>
    <row r="80" spans="2:12" s="16" customFormat="1" ht="31.5">
      <c r="B80" s="12"/>
      <c r="C80" s="48" t="s">
        <v>61</v>
      </c>
      <c r="D80" s="12"/>
      <c r="E80" s="13">
        <v>85214</v>
      </c>
      <c r="F80" s="14">
        <v>26400</v>
      </c>
      <c r="G80" s="14">
        <v>26400</v>
      </c>
      <c r="H80" s="15">
        <v>26400</v>
      </c>
      <c r="I80" s="15"/>
      <c r="J80" s="15"/>
      <c r="K80" s="15"/>
      <c r="L80" s="15"/>
    </row>
    <row r="81" spans="2:12" s="16" customFormat="1" ht="15.75">
      <c r="B81" s="12"/>
      <c r="C81" s="48" t="s">
        <v>27</v>
      </c>
      <c r="D81" s="29"/>
      <c r="E81" s="35">
        <v>85219</v>
      </c>
      <c r="F81" s="14">
        <v>114000</v>
      </c>
      <c r="G81" s="14">
        <v>114000</v>
      </c>
      <c r="H81" s="14">
        <v>114000</v>
      </c>
      <c r="I81" s="15"/>
      <c r="J81" s="15"/>
      <c r="K81" s="15"/>
      <c r="L81" s="15"/>
    </row>
    <row r="82" spans="2:12" s="26" customFormat="1" ht="15.75">
      <c r="B82" s="23"/>
      <c r="C82" s="48" t="s">
        <v>66</v>
      </c>
      <c r="D82" s="29"/>
      <c r="E82" s="35">
        <v>85295</v>
      </c>
      <c r="F82" s="14">
        <v>79332</v>
      </c>
      <c r="G82" s="14">
        <v>79332</v>
      </c>
      <c r="H82" s="14"/>
      <c r="I82" s="14"/>
      <c r="J82" s="14"/>
      <c r="K82" s="14"/>
      <c r="L82" s="14"/>
    </row>
    <row r="83" spans="2:12" s="39" customFormat="1" ht="42" customHeight="1">
      <c r="B83" s="61" t="s">
        <v>46</v>
      </c>
      <c r="C83" s="62"/>
      <c r="D83" s="62"/>
      <c r="E83" s="63"/>
      <c r="F83" s="25">
        <f>F14+F68+F77</f>
        <v>19945484</v>
      </c>
      <c r="G83" s="25">
        <f>G14+G68+G77</f>
        <v>13483760</v>
      </c>
      <c r="H83" s="25">
        <f>H14+H68+H77</f>
        <v>7538507</v>
      </c>
      <c r="I83" s="25">
        <f>I14+I68+I77</f>
        <v>799000</v>
      </c>
      <c r="J83" s="25">
        <f>J14+J68+J77</f>
        <v>138700</v>
      </c>
      <c r="K83" s="25"/>
      <c r="L83" s="25">
        <f>L14+L68+L77</f>
        <v>6461724</v>
      </c>
    </row>
    <row r="84" spans="2:12" s="26" customFormat="1" ht="15.75">
      <c r="B84" s="40"/>
      <c r="C84" s="41"/>
      <c r="D84" s="42"/>
      <c r="E84" s="42"/>
      <c r="F84" s="41"/>
      <c r="G84" s="41"/>
      <c r="H84" s="41"/>
      <c r="I84" s="41"/>
      <c r="J84" s="41"/>
      <c r="K84" s="41"/>
      <c r="L84" s="41"/>
    </row>
    <row r="85" spans="2:12" s="26" customFormat="1" ht="15.75">
      <c r="B85" s="40"/>
      <c r="C85" s="41"/>
      <c r="D85" s="42"/>
      <c r="E85" s="42"/>
      <c r="F85" s="41"/>
      <c r="G85" s="41"/>
      <c r="H85" s="41"/>
      <c r="I85" s="41"/>
      <c r="J85" s="41"/>
      <c r="K85" s="42"/>
      <c r="L85" s="41"/>
    </row>
    <row r="86" spans="2:12" s="26" customFormat="1" ht="15.75">
      <c r="B86" s="40"/>
      <c r="C86" s="41"/>
      <c r="D86" s="42"/>
      <c r="E86" s="42"/>
      <c r="F86" s="41"/>
      <c r="G86" s="41"/>
      <c r="H86" s="41"/>
      <c r="I86" s="41"/>
      <c r="J86" s="41"/>
      <c r="K86" s="42"/>
      <c r="L86" s="41"/>
    </row>
    <row r="87" spans="2:5" s="26" customFormat="1" ht="15.75">
      <c r="B87" s="43"/>
      <c r="D87" s="44"/>
      <c r="E87" s="44"/>
    </row>
    <row r="88" spans="2:5" s="26" customFormat="1" ht="15.75">
      <c r="B88" s="43"/>
      <c r="D88" s="44"/>
      <c r="E88" s="44"/>
    </row>
    <row r="89" spans="2:5" s="26" customFormat="1" ht="15.75">
      <c r="B89" s="43"/>
      <c r="D89" s="44"/>
      <c r="E89" s="44"/>
    </row>
    <row r="90" spans="2:5" s="26" customFormat="1" ht="15.75">
      <c r="B90" s="43"/>
      <c r="D90" s="44"/>
      <c r="E90" s="44"/>
    </row>
    <row r="91" spans="2:5" s="26" customFormat="1" ht="15.75">
      <c r="B91" s="43"/>
      <c r="D91" s="44"/>
      <c r="E91" s="44"/>
    </row>
    <row r="92" spans="2:5" s="26" customFormat="1" ht="15.75">
      <c r="B92" s="43"/>
      <c r="D92" s="44"/>
      <c r="E92" s="44"/>
    </row>
    <row r="93" spans="2:5" s="26" customFormat="1" ht="15.75">
      <c r="B93" s="43"/>
      <c r="D93" s="44"/>
      <c r="E93" s="44"/>
    </row>
    <row r="94" spans="2:5" s="26" customFormat="1" ht="15.75">
      <c r="B94" s="43"/>
      <c r="D94" s="44"/>
      <c r="E94" s="44"/>
    </row>
    <row r="95" spans="2:5" s="26" customFormat="1" ht="15.75">
      <c r="B95" s="43"/>
      <c r="D95" s="44"/>
      <c r="E95" s="44"/>
    </row>
    <row r="96" spans="2:5" s="26" customFormat="1" ht="15.75">
      <c r="B96" s="43"/>
      <c r="D96" s="44"/>
      <c r="E96" s="44"/>
    </row>
    <row r="97" spans="2:5" s="26" customFormat="1" ht="15.75">
      <c r="B97" s="43"/>
      <c r="D97" s="44"/>
      <c r="E97" s="44"/>
    </row>
    <row r="98" spans="2:5" s="26" customFormat="1" ht="15.75">
      <c r="B98" s="43"/>
      <c r="D98" s="44"/>
      <c r="E98" s="44"/>
    </row>
    <row r="99" spans="2:5" s="26" customFormat="1" ht="15.75">
      <c r="B99" s="43"/>
      <c r="D99" s="44"/>
      <c r="E99" s="44"/>
    </row>
    <row r="100" spans="2:5" s="26" customFormat="1" ht="15.75">
      <c r="B100" s="43"/>
      <c r="D100" s="44"/>
      <c r="E100" s="44"/>
    </row>
    <row r="101" spans="2:5" s="26" customFormat="1" ht="15.75">
      <c r="B101" s="43"/>
      <c r="D101" s="44"/>
      <c r="E101" s="44"/>
    </row>
    <row r="102" spans="2:5" s="26" customFormat="1" ht="15.75">
      <c r="B102" s="43"/>
      <c r="D102" s="44"/>
      <c r="E102" s="44"/>
    </row>
    <row r="103" spans="2:5" s="26" customFormat="1" ht="15.75">
      <c r="B103" s="43"/>
      <c r="D103" s="44"/>
      <c r="E103" s="44"/>
    </row>
    <row r="104" spans="2:5" s="26" customFormat="1" ht="15.75">
      <c r="B104" s="43"/>
      <c r="D104" s="44"/>
      <c r="E104" s="44"/>
    </row>
    <row r="105" spans="2:5" s="26" customFormat="1" ht="15.75">
      <c r="B105" s="43"/>
      <c r="D105" s="44"/>
      <c r="E105" s="44"/>
    </row>
    <row r="106" spans="2:5" s="26" customFormat="1" ht="15.75">
      <c r="B106" s="43"/>
      <c r="D106" s="44"/>
      <c r="E106" s="44"/>
    </row>
    <row r="107" spans="2:5" s="26" customFormat="1" ht="15.75">
      <c r="B107" s="43"/>
      <c r="D107" s="44"/>
      <c r="E107" s="44"/>
    </row>
    <row r="108" spans="2:5" s="26" customFormat="1" ht="15.75">
      <c r="B108" s="43"/>
      <c r="D108" s="44"/>
      <c r="E108" s="44"/>
    </row>
    <row r="109" spans="2:5" s="26" customFormat="1" ht="15.75">
      <c r="B109" s="43"/>
      <c r="D109" s="44"/>
      <c r="E109" s="44"/>
    </row>
    <row r="110" spans="2:5" s="26" customFormat="1" ht="15.75">
      <c r="B110" s="43"/>
      <c r="D110" s="44"/>
      <c r="E110" s="44"/>
    </row>
    <row r="111" spans="2:5" s="26" customFormat="1" ht="15.75">
      <c r="B111" s="43"/>
      <c r="D111" s="44"/>
      <c r="E111" s="44"/>
    </row>
    <row r="112" spans="2:5" s="26" customFormat="1" ht="15.75">
      <c r="B112" s="43"/>
      <c r="D112" s="44"/>
      <c r="E112" s="44"/>
    </row>
    <row r="113" spans="2:5" s="26" customFormat="1" ht="15.75">
      <c r="B113" s="43"/>
      <c r="D113" s="44"/>
      <c r="E113" s="44"/>
    </row>
    <row r="114" spans="2:5" s="26" customFormat="1" ht="15.75">
      <c r="B114" s="43"/>
      <c r="D114" s="44"/>
      <c r="E114" s="44"/>
    </row>
    <row r="115" spans="2:5" s="26" customFormat="1" ht="15.75">
      <c r="B115" s="43"/>
      <c r="D115" s="44"/>
      <c r="E115" s="44"/>
    </row>
    <row r="116" spans="2:5" s="26" customFormat="1" ht="15.75">
      <c r="B116" s="43"/>
      <c r="D116" s="44"/>
      <c r="E116" s="44"/>
    </row>
    <row r="117" spans="2:5" s="26" customFormat="1" ht="15.75">
      <c r="B117" s="43"/>
      <c r="D117" s="44"/>
      <c r="E117" s="44"/>
    </row>
    <row r="118" spans="2:5" s="26" customFormat="1" ht="15.75">
      <c r="B118" s="43"/>
      <c r="D118" s="44"/>
      <c r="E118" s="44"/>
    </row>
    <row r="119" spans="2:5" s="26" customFormat="1" ht="15.75">
      <c r="B119" s="43"/>
      <c r="D119" s="44"/>
      <c r="E119" s="44"/>
    </row>
    <row r="120" spans="2:5" s="26" customFormat="1" ht="15.75">
      <c r="B120" s="43"/>
      <c r="D120" s="44"/>
      <c r="E120" s="44"/>
    </row>
    <row r="121" spans="2:5" s="26" customFormat="1" ht="15.75">
      <c r="B121" s="43"/>
      <c r="D121" s="44"/>
      <c r="E121" s="44"/>
    </row>
    <row r="122" spans="2:5" s="26" customFormat="1" ht="15.75">
      <c r="B122" s="43"/>
      <c r="D122" s="44"/>
      <c r="E122" s="44"/>
    </row>
    <row r="123" spans="2:5" s="26" customFormat="1" ht="15.75">
      <c r="B123" s="43"/>
      <c r="D123" s="44"/>
      <c r="E123" s="44"/>
    </row>
    <row r="124" spans="2:5" s="26" customFormat="1" ht="15.75">
      <c r="B124" s="43"/>
      <c r="D124" s="44"/>
      <c r="E124" s="44"/>
    </row>
    <row r="125" spans="2:5" s="26" customFormat="1" ht="15.75">
      <c r="B125" s="43"/>
      <c r="D125" s="44"/>
      <c r="E125" s="44"/>
    </row>
    <row r="126" spans="2:5" s="26" customFormat="1" ht="15.75">
      <c r="B126" s="43"/>
      <c r="D126" s="44"/>
      <c r="E126" s="44"/>
    </row>
    <row r="127" spans="2:5" s="26" customFormat="1" ht="15.75">
      <c r="B127" s="43"/>
      <c r="D127" s="44"/>
      <c r="E127" s="44"/>
    </row>
    <row r="128" spans="2:5" s="26" customFormat="1" ht="15.75">
      <c r="B128" s="43"/>
      <c r="D128" s="44"/>
      <c r="E128" s="44"/>
    </row>
    <row r="129" spans="2:5" s="26" customFormat="1" ht="15.75">
      <c r="B129" s="43"/>
      <c r="D129" s="44"/>
      <c r="E129" s="44"/>
    </row>
    <row r="130" spans="2:5" s="26" customFormat="1" ht="15.75">
      <c r="B130" s="43"/>
      <c r="D130" s="44"/>
      <c r="E130" s="44"/>
    </row>
    <row r="131" spans="2:5" s="26" customFormat="1" ht="15.75">
      <c r="B131" s="43"/>
      <c r="D131" s="44"/>
      <c r="E131" s="44"/>
    </row>
    <row r="132" spans="2:5" s="26" customFormat="1" ht="15.75">
      <c r="B132" s="43"/>
      <c r="D132" s="44"/>
      <c r="E132" s="44"/>
    </row>
    <row r="133" spans="2:5" s="26" customFormat="1" ht="15.75">
      <c r="B133" s="43"/>
      <c r="D133" s="44"/>
      <c r="E133" s="44"/>
    </row>
    <row r="134" spans="2:5" s="26" customFormat="1" ht="15.75">
      <c r="B134" s="43"/>
      <c r="D134" s="44"/>
      <c r="E134" s="44"/>
    </row>
    <row r="135" spans="2:5" s="26" customFormat="1" ht="15.75">
      <c r="B135" s="43"/>
      <c r="D135" s="44"/>
      <c r="E135" s="44"/>
    </row>
    <row r="136" spans="2:5" s="26" customFormat="1" ht="15.75">
      <c r="B136" s="43"/>
      <c r="D136" s="44"/>
      <c r="E136" s="44"/>
    </row>
    <row r="137" spans="2:5" s="26" customFormat="1" ht="15.75">
      <c r="B137" s="43"/>
      <c r="D137" s="44"/>
      <c r="E137" s="44"/>
    </row>
    <row r="138" spans="2:5" s="26" customFormat="1" ht="15.75">
      <c r="B138" s="43"/>
      <c r="D138" s="44"/>
      <c r="E138" s="44"/>
    </row>
    <row r="139" spans="2:5" s="26" customFormat="1" ht="15.75">
      <c r="B139" s="43"/>
      <c r="D139" s="44"/>
      <c r="E139" s="44"/>
    </row>
    <row r="140" spans="2:5" s="26" customFormat="1" ht="15.75">
      <c r="B140" s="43"/>
      <c r="D140" s="44"/>
      <c r="E140" s="44"/>
    </row>
    <row r="141" spans="2:5" s="26" customFormat="1" ht="15.75">
      <c r="B141" s="43"/>
      <c r="D141" s="44"/>
      <c r="E141" s="44"/>
    </row>
    <row r="142" spans="2:5" s="26" customFormat="1" ht="15.75">
      <c r="B142" s="43"/>
      <c r="D142" s="44"/>
      <c r="E142" s="44"/>
    </row>
    <row r="143" spans="2:5" s="26" customFormat="1" ht="15.75">
      <c r="B143" s="43"/>
      <c r="D143" s="44"/>
      <c r="E143" s="44"/>
    </row>
    <row r="144" spans="2:5" s="26" customFormat="1" ht="15.75">
      <c r="B144" s="43"/>
      <c r="D144" s="44"/>
      <c r="E144" s="44"/>
    </row>
    <row r="145" spans="2:5" s="26" customFormat="1" ht="15.75">
      <c r="B145" s="43"/>
      <c r="D145" s="44"/>
      <c r="E145" s="44"/>
    </row>
    <row r="146" spans="2:5" s="26" customFormat="1" ht="15.75">
      <c r="B146" s="43"/>
      <c r="D146" s="44"/>
      <c r="E146" s="44"/>
    </row>
    <row r="147" spans="2:5" s="26" customFormat="1" ht="15.75">
      <c r="B147" s="43"/>
      <c r="D147" s="44"/>
      <c r="E147" s="44"/>
    </row>
    <row r="148" spans="2:5" s="26" customFormat="1" ht="15.75">
      <c r="B148" s="43"/>
      <c r="D148" s="44"/>
      <c r="E148" s="44"/>
    </row>
    <row r="149" spans="2:5" s="26" customFormat="1" ht="15.75">
      <c r="B149" s="43"/>
      <c r="D149" s="44"/>
      <c r="E149" s="44"/>
    </row>
    <row r="150" spans="2:5" s="26" customFormat="1" ht="15.75">
      <c r="B150" s="43"/>
      <c r="D150" s="44"/>
      <c r="E150" s="44"/>
    </row>
    <row r="151" spans="2:5" s="26" customFormat="1" ht="15.75">
      <c r="B151" s="43"/>
      <c r="D151" s="44"/>
      <c r="E151" s="44"/>
    </row>
    <row r="152" spans="2:5" s="26" customFormat="1" ht="15.75">
      <c r="B152" s="43"/>
      <c r="D152" s="44"/>
      <c r="E152" s="44"/>
    </row>
    <row r="153" spans="2:5" s="26" customFormat="1" ht="15.75">
      <c r="B153" s="43"/>
      <c r="D153" s="44"/>
      <c r="E153" s="44"/>
    </row>
    <row r="154" spans="2:5" s="26" customFormat="1" ht="15.75">
      <c r="B154" s="43"/>
      <c r="D154" s="44"/>
      <c r="E154" s="44"/>
    </row>
    <row r="155" spans="2:5" s="26" customFormat="1" ht="15.75">
      <c r="B155" s="43"/>
      <c r="D155" s="44"/>
      <c r="E155" s="44"/>
    </row>
    <row r="156" spans="2:5" s="26" customFormat="1" ht="15.75">
      <c r="B156" s="43"/>
      <c r="D156" s="44"/>
      <c r="E156" s="44"/>
    </row>
    <row r="157" spans="2:5" s="26" customFormat="1" ht="15.75">
      <c r="B157" s="43"/>
      <c r="D157" s="44"/>
      <c r="E157" s="44"/>
    </row>
    <row r="158" spans="2:5" s="26" customFormat="1" ht="15.75">
      <c r="B158" s="43"/>
      <c r="D158" s="44"/>
      <c r="E158" s="44"/>
    </row>
    <row r="159" spans="2:5" s="26" customFormat="1" ht="15.75">
      <c r="B159" s="43"/>
      <c r="D159" s="44"/>
      <c r="E159" s="44"/>
    </row>
    <row r="160" spans="2:5" s="26" customFormat="1" ht="15.75">
      <c r="B160" s="43"/>
      <c r="D160" s="44"/>
      <c r="E160" s="44"/>
    </row>
    <row r="161" spans="2:5" s="26" customFormat="1" ht="15.75">
      <c r="B161" s="43"/>
      <c r="D161" s="44"/>
      <c r="E161" s="44"/>
    </row>
    <row r="162" spans="2:5" s="26" customFormat="1" ht="15.75">
      <c r="B162" s="43"/>
      <c r="D162" s="44"/>
      <c r="E162" s="44"/>
    </row>
    <row r="163" spans="2:5" s="26" customFormat="1" ht="15.75">
      <c r="B163" s="43"/>
      <c r="D163" s="44"/>
      <c r="E163" s="44"/>
    </row>
    <row r="164" spans="2:5" s="26" customFormat="1" ht="15.75">
      <c r="B164" s="43"/>
      <c r="D164" s="44"/>
      <c r="E164" s="44"/>
    </row>
    <row r="165" spans="2:5" s="26" customFormat="1" ht="15.75">
      <c r="B165" s="43"/>
      <c r="D165" s="44"/>
      <c r="E165" s="44"/>
    </row>
    <row r="166" spans="2:5" s="26" customFormat="1" ht="15.75">
      <c r="B166" s="43"/>
      <c r="D166" s="44"/>
      <c r="E166" s="44"/>
    </row>
    <row r="167" spans="2:5" s="26" customFormat="1" ht="15.75">
      <c r="B167" s="43"/>
      <c r="D167" s="44"/>
      <c r="E167" s="44"/>
    </row>
    <row r="168" spans="2:5" s="26" customFormat="1" ht="15.75">
      <c r="B168" s="43"/>
      <c r="D168" s="44"/>
      <c r="E168" s="44"/>
    </row>
    <row r="169" spans="2:5" s="26" customFormat="1" ht="15.75">
      <c r="B169" s="43"/>
      <c r="D169" s="44"/>
      <c r="E169" s="44"/>
    </row>
    <row r="170" spans="2:5" s="26" customFormat="1" ht="15.75">
      <c r="B170" s="43"/>
      <c r="D170" s="44"/>
      <c r="E170" s="44"/>
    </row>
    <row r="171" spans="2:5" s="26" customFormat="1" ht="15.75">
      <c r="B171" s="43"/>
      <c r="D171" s="44"/>
      <c r="E171" s="44"/>
    </row>
    <row r="172" spans="2:5" s="26" customFormat="1" ht="15.75">
      <c r="B172" s="43"/>
      <c r="D172" s="44"/>
      <c r="E172" s="44"/>
    </row>
    <row r="173" spans="2:5" s="26" customFormat="1" ht="15.75">
      <c r="B173" s="43"/>
      <c r="D173" s="44"/>
      <c r="E173" s="44"/>
    </row>
    <row r="174" spans="2:5" s="26" customFormat="1" ht="15.75">
      <c r="B174" s="43"/>
      <c r="D174" s="44"/>
      <c r="E174" s="44"/>
    </row>
    <row r="175" spans="2:5" s="26" customFormat="1" ht="15.75">
      <c r="B175" s="43"/>
      <c r="D175" s="44"/>
      <c r="E175" s="44"/>
    </row>
    <row r="176" spans="2:5" s="26" customFormat="1" ht="15.75">
      <c r="B176" s="43"/>
      <c r="D176" s="44"/>
      <c r="E176" s="44"/>
    </row>
    <row r="177" spans="2:5" s="26" customFormat="1" ht="15.75">
      <c r="B177" s="43"/>
      <c r="D177" s="44"/>
      <c r="E177" s="44"/>
    </row>
    <row r="178" spans="2:5" s="26" customFormat="1" ht="15.75">
      <c r="B178" s="43"/>
      <c r="D178" s="44"/>
      <c r="E178" s="44"/>
    </row>
    <row r="179" spans="2:5" s="26" customFormat="1" ht="15.75">
      <c r="B179" s="43"/>
      <c r="D179" s="44"/>
      <c r="E179" s="44"/>
    </row>
    <row r="180" spans="2:5" s="26" customFormat="1" ht="15.75">
      <c r="B180" s="43"/>
      <c r="D180" s="44"/>
      <c r="E180" s="44"/>
    </row>
    <row r="181" spans="2:5" s="26" customFormat="1" ht="15.75">
      <c r="B181" s="43"/>
      <c r="D181" s="44"/>
      <c r="E181" s="44"/>
    </row>
    <row r="182" spans="2:5" s="26" customFormat="1" ht="15.75">
      <c r="B182" s="43"/>
      <c r="D182" s="44"/>
      <c r="E182" s="44"/>
    </row>
    <row r="183" spans="2:5" s="26" customFormat="1" ht="15.75">
      <c r="B183" s="43"/>
      <c r="D183" s="44"/>
      <c r="E183" s="44"/>
    </row>
    <row r="184" spans="2:5" s="26" customFormat="1" ht="15.75">
      <c r="B184" s="43"/>
      <c r="D184" s="44"/>
      <c r="E184" s="44"/>
    </row>
    <row r="185" spans="2:5" s="26" customFormat="1" ht="15.75">
      <c r="B185" s="43"/>
      <c r="D185" s="44"/>
      <c r="E185" s="44"/>
    </row>
    <row r="186" spans="2:5" s="26" customFormat="1" ht="15.75">
      <c r="B186" s="43"/>
      <c r="D186" s="44"/>
      <c r="E186" s="44"/>
    </row>
    <row r="187" spans="2:5" s="26" customFormat="1" ht="15.75">
      <c r="B187" s="43"/>
      <c r="D187" s="44"/>
      <c r="E187" s="44"/>
    </row>
    <row r="188" spans="2:5" s="26" customFormat="1" ht="15.75">
      <c r="B188" s="43"/>
      <c r="D188" s="44"/>
      <c r="E188" s="44"/>
    </row>
    <row r="189" spans="2:5" s="26" customFormat="1" ht="15.75">
      <c r="B189" s="43"/>
      <c r="D189" s="44"/>
      <c r="E189" s="44"/>
    </row>
    <row r="190" spans="2:5" s="26" customFormat="1" ht="15.75">
      <c r="B190" s="43"/>
      <c r="D190" s="44"/>
      <c r="E190" s="44"/>
    </row>
    <row r="191" spans="2:5" s="26" customFormat="1" ht="15.75">
      <c r="B191" s="43"/>
      <c r="D191" s="44"/>
      <c r="E191" s="44"/>
    </row>
    <row r="192" spans="2:5" s="26" customFormat="1" ht="15.75">
      <c r="B192" s="43"/>
      <c r="D192" s="44"/>
      <c r="E192" s="44"/>
    </row>
    <row r="193" spans="2:5" s="26" customFormat="1" ht="15.75">
      <c r="B193" s="43"/>
      <c r="D193" s="44"/>
      <c r="E193" s="44"/>
    </row>
    <row r="194" spans="2:5" s="26" customFormat="1" ht="15.75">
      <c r="B194" s="43"/>
      <c r="D194" s="44"/>
      <c r="E194" s="44"/>
    </row>
    <row r="195" spans="2:5" s="26" customFormat="1" ht="15.75">
      <c r="B195" s="43"/>
      <c r="D195" s="44"/>
      <c r="E195" s="44"/>
    </row>
    <row r="196" spans="2:5" s="26" customFormat="1" ht="15.75">
      <c r="B196" s="43"/>
      <c r="D196" s="44"/>
      <c r="E196" s="44"/>
    </row>
    <row r="197" spans="2:5" s="26" customFormat="1" ht="15.75">
      <c r="B197" s="43"/>
      <c r="D197" s="44"/>
      <c r="E197" s="44"/>
    </row>
    <row r="198" spans="2:5" s="26" customFormat="1" ht="15.75">
      <c r="B198" s="43"/>
      <c r="D198" s="44"/>
      <c r="E198" s="44"/>
    </row>
    <row r="199" spans="2:5" s="26" customFormat="1" ht="15.75">
      <c r="B199" s="43"/>
      <c r="D199" s="44"/>
      <c r="E199" s="44"/>
    </row>
    <row r="200" spans="2:5" s="26" customFormat="1" ht="15.75">
      <c r="B200" s="43"/>
      <c r="D200" s="44"/>
      <c r="E200" s="44"/>
    </row>
    <row r="201" spans="2:5" s="26" customFormat="1" ht="15.75">
      <c r="B201" s="43"/>
      <c r="D201" s="44"/>
      <c r="E201" s="44"/>
    </row>
    <row r="202" spans="2:5" s="26" customFormat="1" ht="15.75">
      <c r="B202" s="43"/>
      <c r="D202" s="44"/>
      <c r="E202" s="44"/>
    </row>
    <row r="203" spans="2:5" s="26" customFormat="1" ht="15.75">
      <c r="B203" s="43"/>
      <c r="D203" s="44"/>
      <c r="E203" s="44"/>
    </row>
    <row r="204" spans="2:5" s="26" customFormat="1" ht="15.75">
      <c r="B204" s="43"/>
      <c r="D204" s="44"/>
      <c r="E204" s="44"/>
    </row>
    <row r="205" spans="2:5" s="26" customFormat="1" ht="15.75">
      <c r="B205" s="43"/>
      <c r="D205" s="44"/>
      <c r="E205" s="44"/>
    </row>
    <row r="206" spans="2:5" s="26" customFormat="1" ht="15.75">
      <c r="B206" s="43"/>
      <c r="D206" s="44"/>
      <c r="E206" s="44"/>
    </row>
    <row r="207" spans="2:5" s="26" customFormat="1" ht="15.75">
      <c r="B207" s="43"/>
      <c r="D207" s="44"/>
      <c r="E207" s="44"/>
    </row>
    <row r="208" spans="2:5" s="26" customFormat="1" ht="15.75">
      <c r="B208" s="43"/>
      <c r="D208" s="44"/>
      <c r="E208" s="44"/>
    </row>
    <row r="209" spans="2:5" s="26" customFormat="1" ht="15.75">
      <c r="B209" s="43"/>
      <c r="D209" s="44"/>
      <c r="E209" s="44"/>
    </row>
    <row r="210" spans="2:5" s="26" customFormat="1" ht="15.75">
      <c r="B210" s="43"/>
      <c r="D210" s="44"/>
      <c r="E210" s="44"/>
    </row>
    <row r="211" spans="2:5" s="26" customFormat="1" ht="15.75">
      <c r="B211" s="43"/>
      <c r="D211" s="44"/>
      <c r="E211" s="44"/>
    </row>
    <row r="212" spans="2:5" s="26" customFormat="1" ht="15.75">
      <c r="B212" s="43"/>
      <c r="D212" s="44"/>
      <c r="E212" s="44"/>
    </row>
    <row r="213" spans="2:5" s="26" customFormat="1" ht="15.75">
      <c r="B213" s="43"/>
      <c r="D213" s="44"/>
      <c r="E213" s="44"/>
    </row>
    <row r="214" spans="2:5" s="26" customFormat="1" ht="15.75">
      <c r="B214" s="43"/>
      <c r="D214" s="44"/>
      <c r="E214" s="44"/>
    </row>
    <row r="215" spans="2:5" s="26" customFormat="1" ht="15.75">
      <c r="B215" s="43"/>
      <c r="D215" s="44"/>
      <c r="E215" s="44"/>
    </row>
    <row r="216" spans="2:5" s="26" customFormat="1" ht="15.75">
      <c r="B216" s="43"/>
      <c r="D216" s="44"/>
      <c r="E216" s="44"/>
    </row>
    <row r="217" spans="2:5" s="26" customFormat="1" ht="15.75">
      <c r="B217" s="43"/>
      <c r="D217" s="44"/>
      <c r="E217" s="44"/>
    </row>
    <row r="218" spans="2:5" s="26" customFormat="1" ht="15.75">
      <c r="B218" s="43"/>
      <c r="D218" s="44"/>
      <c r="E218" s="44"/>
    </row>
    <row r="219" spans="2:5" s="26" customFormat="1" ht="15.75">
      <c r="B219" s="43"/>
      <c r="D219" s="44"/>
      <c r="E219" s="44"/>
    </row>
    <row r="220" spans="2:5" s="26" customFormat="1" ht="15.75">
      <c r="B220" s="43"/>
      <c r="D220" s="44"/>
      <c r="E220" s="44"/>
    </row>
    <row r="221" spans="2:5" s="26" customFormat="1" ht="15.75">
      <c r="B221" s="43"/>
      <c r="D221" s="44"/>
      <c r="E221" s="44"/>
    </row>
    <row r="222" spans="2:5" s="26" customFormat="1" ht="15.75">
      <c r="B222" s="43"/>
      <c r="D222" s="44"/>
      <c r="E222" s="44"/>
    </row>
    <row r="223" spans="2:5" s="26" customFormat="1" ht="15.75">
      <c r="B223" s="43"/>
      <c r="D223" s="44"/>
      <c r="E223" s="44"/>
    </row>
    <row r="224" spans="2:5" s="26" customFormat="1" ht="15.75">
      <c r="B224" s="43"/>
      <c r="D224" s="44"/>
      <c r="E224" s="44"/>
    </row>
  </sheetData>
  <mergeCells count="13">
    <mergeCell ref="B9:B12"/>
    <mergeCell ref="G11:G12"/>
    <mergeCell ref="B83:E83"/>
    <mergeCell ref="B7:L7"/>
    <mergeCell ref="H11:K11"/>
    <mergeCell ref="L10:L12"/>
    <mergeCell ref="C9:C12"/>
    <mergeCell ref="D10:D12"/>
    <mergeCell ref="E10:E12"/>
    <mergeCell ref="F10:F12"/>
    <mergeCell ref="D9:E9"/>
    <mergeCell ref="F9:L9"/>
    <mergeCell ref="G10:K10"/>
  </mergeCells>
  <printOptions/>
  <pageMargins left="0.5511811023622047" right="0" top="0.1968503937007874" bottom="0.1968503937007874" header="0.3937007874015748" footer="0.11811023622047245"/>
  <pageSetup horizontalDpi="600" verticalDpi="600" orientation="portrait" paperSize="8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Zbigniew Siennicki</cp:lastModifiedBy>
  <cp:lastPrinted>2005-04-04T10:12:19Z</cp:lastPrinted>
  <dcterms:created xsi:type="dcterms:W3CDTF">2000-10-09T19:11:55Z</dcterms:created>
  <dcterms:modified xsi:type="dcterms:W3CDTF">2005-04-04T10:13:02Z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